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0115" windowHeight="115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7" i="1"/>
  <c r="G28"/>
  <c r="G29"/>
  <c r="G30"/>
  <c r="G31"/>
  <c r="G32"/>
  <c r="G33"/>
  <c r="G34"/>
  <c r="G35"/>
  <c r="G36"/>
  <c r="L27"/>
  <c r="L28"/>
  <c r="L29"/>
  <c r="L30"/>
  <c r="L31"/>
  <c r="L32"/>
  <c r="L33"/>
  <c r="L34"/>
  <c r="L35"/>
  <c r="L36"/>
  <c r="Q27"/>
  <c r="Q28"/>
  <c r="Q29"/>
  <c r="Q30"/>
  <c r="Q31"/>
  <c r="Q32"/>
  <c r="Q33"/>
  <c r="Q34"/>
  <c r="Q35"/>
  <c r="Q36"/>
  <c r="Q26"/>
  <c r="L26"/>
  <c r="G26"/>
  <c r="P27"/>
  <c r="P28"/>
  <c r="P29"/>
  <c r="P30"/>
  <c r="P31"/>
  <c r="P32"/>
  <c r="P33"/>
  <c r="P34"/>
  <c r="P35"/>
  <c r="P36"/>
  <c r="N27"/>
  <c r="N28"/>
  <c r="N29"/>
  <c r="N30"/>
  <c r="N31"/>
  <c r="N32"/>
  <c r="N33"/>
  <c r="N34"/>
  <c r="N35"/>
  <c r="N36"/>
  <c r="K27"/>
  <c r="K28"/>
  <c r="K29"/>
  <c r="K30"/>
  <c r="K31"/>
  <c r="K32"/>
  <c r="K33"/>
  <c r="K34"/>
  <c r="K35"/>
  <c r="K36"/>
  <c r="I27"/>
  <c r="I28"/>
  <c r="I29"/>
  <c r="I30"/>
  <c r="I31"/>
  <c r="I32"/>
  <c r="I33"/>
  <c r="I34"/>
  <c r="I35"/>
  <c r="I36"/>
  <c r="F27"/>
  <c r="F28"/>
  <c r="F29"/>
  <c r="F30"/>
  <c r="F31"/>
  <c r="F32"/>
  <c r="F33"/>
  <c r="F34"/>
  <c r="F35"/>
  <c r="F36"/>
  <c r="D27"/>
  <c r="D28"/>
  <c r="D29"/>
  <c r="D30"/>
  <c r="D31"/>
  <c r="D32"/>
  <c r="D33"/>
  <c r="D34"/>
  <c r="D35"/>
  <c r="D36"/>
  <c r="P26"/>
  <c r="N26"/>
  <c r="K26"/>
  <c r="I26"/>
  <c r="F26"/>
  <c r="D26"/>
  <c r="P6"/>
  <c r="P7"/>
  <c r="P8"/>
  <c r="P9"/>
  <c r="P10"/>
  <c r="P11"/>
  <c r="P12"/>
  <c r="P13"/>
  <c r="P14"/>
  <c r="P15"/>
  <c r="P16"/>
  <c r="P17"/>
  <c r="P18"/>
  <c r="P19"/>
  <c r="P20"/>
  <c r="P21"/>
  <c r="N6"/>
  <c r="Q6" s="1"/>
  <c r="N7"/>
  <c r="Q7" s="1"/>
  <c r="N8"/>
  <c r="Q8" s="1"/>
  <c r="N9"/>
  <c r="Q9" s="1"/>
  <c r="N10"/>
  <c r="Q10" s="1"/>
  <c r="N11"/>
  <c r="Q11" s="1"/>
  <c r="N12"/>
  <c r="Q12" s="1"/>
  <c r="N13"/>
  <c r="Q13" s="1"/>
  <c r="N14"/>
  <c r="Q14" s="1"/>
  <c r="N15"/>
  <c r="Q15" s="1"/>
  <c r="N16"/>
  <c r="Q16" s="1"/>
  <c r="N17"/>
  <c r="Q17" s="1"/>
  <c r="N18"/>
  <c r="Q18" s="1"/>
  <c r="N19"/>
  <c r="Q19" s="1"/>
  <c r="N20"/>
  <c r="Q20" s="1"/>
  <c r="N21"/>
  <c r="Q21" s="1"/>
  <c r="K6"/>
  <c r="K7"/>
  <c r="K8"/>
  <c r="K9"/>
  <c r="K10"/>
  <c r="K11"/>
  <c r="K12"/>
  <c r="K13"/>
  <c r="K14"/>
  <c r="K15"/>
  <c r="K16"/>
  <c r="K17"/>
  <c r="K18"/>
  <c r="K19"/>
  <c r="K20"/>
  <c r="K21"/>
  <c r="I6"/>
  <c r="L6" s="1"/>
  <c r="I7"/>
  <c r="L7" s="1"/>
  <c r="I8"/>
  <c r="L8" s="1"/>
  <c r="I9"/>
  <c r="L9" s="1"/>
  <c r="I10"/>
  <c r="L10" s="1"/>
  <c r="I11"/>
  <c r="L11" s="1"/>
  <c r="I12"/>
  <c r="L12" s="1"/>
  <c r="I13"/>
  <c r="L13" s="1"/>
  <c r="I14"/>
  <c r="L14" s="1"/>
  <c r="I15"/>
  <c r="L15" s="1"/>
  <c r="I16"/>
  <c r="L16" s="1"/>
  <c r="I17"/>
  <c r="L17" s="1"/>
  <c r="I18"/>
  <c r="L18" s="1"/>
  <c r="I19"/>
  <c r="L19" s="1"/>
  <c r="I20"/>
  <c r="L20" s="1"/>
  <c r="I21"/>
  <c r="L21" s="1"/>
  <c r="F6"/>
  <c r="F7"/>
  <c r="F8"/>
  <c r="F9"/>
  <c r="F10"/>
  <c r="F11"/>
  <c r="F12"/>
  <c r="F13"/>
  <c r="F14"/>
  <c r="F15"/>
  <c r="F16"/>
  <c r="F17"/>
  <c r="F18"/>
  <c r="F19"/>
  <c r="F20"/>
  <c r="F21"/>
  <c r="P5"/>
  <c r="N5"/>
  <c r="K5"/>
  <c r="I5"/>
  <c r="L5" s="1"/>
  <c r="F5"/>
  <c r="D6"/>
  <c r="D7"/>
  <c r="G7" s="1"/>
  <c r="D8"/>
  <c r="G8" s="1"/>
  <c r="D9"/>
  <c r="G9" s="1"/>
  <c r="D10"/>
  <c r="D11"/>
  <c r="G11" s="1"/>
  <c r="D12"/>
  <c r="G12" s="1"/>
  <c r="D13"/>
  <c r="G13" s="1"/>
  <c r="D14"/>
  <c r="D15"/>
  <c r="G15" s="1"/>
  <c r="D16"/>
  <c r="G16" s="1"/>
  <c r="D17"/>
  <c r="G17" s="1"/>
  <c r="D18"/>
  <c r="G18" s="1"/>
  <c r="D19"/>
  <c r="G19" s="1"/>
  <c r="D20"/>
  <c r="G20" s="1"/>
  <c r="D21"/>
  <c r="G21" s="1"/>
  <c r="D5"/>
  <c r="G5" l="1"/>
  <c r="G14"/>
  <c r="G10"/>
  <c r="G6"/>
  <c r="Q5"/>
</calcChain>
</file>

<file path=xl/sharedStrings.xml><?xml version="1.0" encoding="utf-8"?>
<sst xmlns="http://schemas.openxmlformats.org/spreadsheetml/2006/main" count="54" uniqueCount="31">
  <si>
    <t>#0 BA</t>
  </si>
  <si>
    <t>#1 BA</t>
  </si>
  <si>
    <t>#2 BA</t>
  </si>
  <si>
    <t>#3 BA</t>
  </si>
  <si>
    <t>#4 BA</t>
  </si>
  <si>
    <t>#5 BA</t>
  </si>
  <si>
    <t>#6 BA</t>
  </si>
  <si>
    <t>#7 BA</t>
  </si>
  <si>
    <t>#8 BA</t>
  </si>
  <si>
    <t>#9 BA</t>
  </si>
  <si>
    <t>#10 BA</t>
  </si>
  <si>
    <t>#11 BA</t>
  </si>
  <si>
    <t>#12 BA</t>
  </si>
  <si>
    <t>#13 BA</t>
  </si>
  <si>
    <t>#14 BA</t>
  </si>
  <si>
    <t>#15 BA</t>
  </si>
  <si>
    <t>#16 BA</t>
  </si>
  <si>
    <t>Desc</t>
  </si>
  <si>
    <t>Pitch</t>
  </si>
  <si>
    <t>Major Dia</t>
  </si>
  <si>
    <t>Min dia</t>
  </si>
  <si>
    <t>Pitch Dia Max</t>
  </si>
  <si>
    <t>Pitch Dia Min</t>
  </si>
  <si>
    <t>Minor Dia Max</t>
  </si>
  <si>
    <t>Minor Dia Min</t>
  </si>
  <si>
    <t>Normal Fit</t>
  </si>
  <si>
    <t>Close Fit</t>
  </si>
  <si>
    <t>Average</t>
  </si>
  <si>
    <t>BA External Thread Tolerances</t>
  </si>
  <si>
    <t>Data from BSI BS93:2008</t>
  </si>
  <si>
    <t>sourced from Ring Plug Thread Gage Co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</si>
</sst>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u/>
      <sz val="9.9"/>
      <color theme="10"/>
      <name val="Calibri"/>
      <family val="2"/>
    </font>
    <font>
      <sz val="10"/>
      <color rgb="FFFF0000"/>
      <name val="Arial"/>
      <family val="2"/>
    </font>
    <font>
      <u/>
      <sz val="9.9"/>
      <color rgb="FFFF0000"/>
      <name val="Calibri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64" fontId="0" fillId="0" borderId="0" xfId="0" applyNumberFormat="1"/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0" fillId="0" borderId="0" xfId="0" applyNumberFormat="1" applyProtection="1">
      <protection locked="0"/>
    </xf>
    <xf numFmtId="164" fontId="2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1" fillId="0" borderId="0" xfId="0" applyFont="1"/>
    <xf numFmtId="164" fontId="4" fillId="2" borderId="1" xfId="0" applyNumberFormat="1" applyFont="1" applyFill="1" applyBorder="1" applyAlignment="1">
      <alignment horizontal="center" wrapText="1"/>
    </xf>
    <xf numFmtId="164" fontId="1" fillId="0" borderId="0" xfId="0" applyNumberFormat="1" applyFont="1"/>
    <xf numFmtId="0" fontId="2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6" fillId="2" borderId="7" xfId="0" applyNumberFormat="1" applyFont="1" applyFill="1" applyBorder="1" applyAlignment="1">
      <alignment horizontal="center" wrapText="1"/>
    </xf>
    <xf numFmtId="164" fontId="2" fillId="2" borderId="8" xfId="0" applyNumberFormat="1" applyFont="1" applyFill="1" applyBorder="1" applyAlignment="1">
      <alignment horizontal="center" wrapText="1"/>
    </xf>
    <xf numFmtId="164" fontId="4" fillId="2" borderId="3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2" fillId="2" borderId="9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164" fontId="2" fillId="2" borderId="9" xfId="0" applyNumberFormat="1" applyFont="1" applyFill="1" applyBorder="1" applyAlignment="1" applyProtection="1">
      <alignment horizontal="center" wrapText="1"/>
      <protection locked="0"/>
    </xf>
    <xf numFmtId="164" fontId="7" fillId="2" borderId="9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164" fontId="2" fillId="2" borderId="11" xfId="0" applyNumberFormat="1" applyFont="1" applyFill="1" applyBorder="1" applyAlignment="1" applyProtection="1">
      <alignment horizontal="center" wrapText="1"/>
      <protection locked="0"/>
    </xf>
    <xf numFmtId="164" fontId="7" fillId="2" borderId="11" xfId="0" applyNumberFormat="1" applyFont="1" applyFill="1" applyBorder="1" applyAlignment="1">
      <alignment horizontal="center" wrapText="1"/>
    </xf>
    <xf numFmtId="164" fontId="6" fillId="2" borderId="12" xfId="0" applyNumberFormat="1" applyFont="1" applyFill="1" applyBorder="1" applyAlignment="1">
      <alignment horizontal="center" wrapText="1"/>
    </xf>
    <xf numFmtId="164" fontId="2" fillId="2" borderId="13" xfId="0" applyNumberFormat="1" applyFont="1" applyFill="1" applyBorder="1" applyAlignment="1">
      <alignment horizontal="center" wrapText="1"/>
    </xf>
    <xf numFmtId="164" fontId="6" fillId="2" borderId="14" xfId="0" applyNumberFormat="1" applyFont="1" applyFill="1" applyBorder="1" applyAlignment="1">
      <alignment horizontal="center" wrapText="1"/>
    </xf>
    <xf numFmtId="164" fontId="2" fillId="2" borderId="15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4" fillId="2" borderId="16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 applyProtection="1">
      <alignment horizontal="center" wrapText="1"/>
      <protection locked="0"/>
    </xf>
    <xf numFmtId="164" fontId="7" fillId="2" borderId="16" xfId="0" applyNumberFormat="1" applyFont="1" applyFill="1" applyBorder="1" applyAlignment="1">
      <alignment horizontal="center" wrapText="1"/>
    </xf>
    <xf numFmtId="164" fontId="6" fillId="2" borderId="17" xfId="0" applyNumberFormat="1" applyFont="1" applyFill="1" applyBorder="1" applyAlignment="1">
      <alignment horizontal="center" wrapText="1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5" fillId="2" borderId="13" xfId="1" applyNumberFormat="1" applyFont="1" applyFill="1" applyBorder="1" applyAlignment="1" applyProtection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6" fillId="2" borderId="22" xfId="0" applyNumberFormat="1" applyFont="1" applyFill="1" applyBorder="1" applyAlignment="1">
      <alignment horizontal="center" wrapText="1"/>
    </xf>
    <xf numFmtId="164" fontId="6" fillId="2" borderId="23" xfId="0" applyNumberFormat="1" applyFont="1" applyFill="1" applyBorder="1" applyAlignment="1">
      <alignment horizontal="center" wrapText="1"/>
    </xf>
    <xf numFmtId="164" fontId="7" fillId="2" borderId="24" xfId="0" applyNumberFormat="1" applyFont="1" applyFill="1" applyBorder="1" applyAlignment="1">
      <alignment horizontal="center" wrapText="1"/>
    </xf>
    <xf numFmtId="164" fontId="7" fillId="2" borderId="25" xfId="0" applyNumberFormat="1" applyFont="1" applyFill="1" applyBorder="1" applyAlignment="1">
      <alignment horizontal="center" wrapText="1"/>
    </xf>
    <xf numFmtId="164" fontId="3" fillId="0" borderId="0" xfId="1" applyNumberFormat="1" applyAlignment="1" applyProtection="1"/>
    <xf numFmtId="0" fontId="4" fillId="2" borderId="26" xfId="0" applyFont="1" applyFill="1" applyBorder="1" applyAlignment="1">
      <alignment horizontal="center" wrapText="1"/>
    </xf>
    <xf numFmtId="164" fontId="2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>
      <alignment horizontal="center" wrapText="1"/>
    </xf>
    <xf numFmtId="164" fontId="6" fillId="2" borderId="27" xfId="0" applyNumberFormat="1" applyFont="1" applyFill="1" applyBorder="1" applyAlignment="1">
      <alignment horizontal="center" wrapText="1"/>
    </xf>
    <xf numFmtId="164" fontId="4" fillId="2" borderId="26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164" fontId="7" fillId="2" borderId="28" xfId="0" applyNumberFormat="1" applyFont="1" applyFill="1" applyBorder="1" applyAlignment="1">
      <alignment horizontal="center" wrapText="1"/>
    </xf>
    <xf numFmtId="164" fontId="6" fillId="2" borderId="29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4" fillId="2" borderId="32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horizontal="center" wrapText="1"/>
    </xf>
    <xf numFmtId="0" fontId="6" fillId="2" borderId="32" xfId="0" applyFont="1" applyFill="1" applyBorder="1" applyAlignment="1">
      <alignment horizont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wrapText="1"/>
    </xf>
    <xf numFmtId="0" fontId="6" fillId="2" borderId="30" xfId="0" applyFont="1" applyFill="1" applyBorder="1" applyAlignment="1">
      <alignment horizontal="center" wrapText="1"/>
    </xf>
    <xf numFmtId="164" fontId="2" fillId="2" borderId="21" xfId="0" applyNumberFormat="1" applyFont="1" applyFill="1" applyBorder="1" applyAlignment="1">
      <alignment horizontal="center" wrapText="1"/>
    </xf>
    <xf numFmtId="164" fontId="4" fillId="2" borderId="35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164" fontId="4" fillId="2" borderId="36" xfId="0" applyNumberFormat="1" applyFont="1" applyFill="1" applyBorder="1" applyAlignment="1">
      <alignment horizontal="center" wrapText="1"/>
    </xf>
    <xf numFmtId="164" fontId="2" fillId="2" borderId="37" xfId="0" applyNumberFormat="1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ring-plug-thread-gage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0</xdr:rowOff>
    </xdr:from>
    <xdr:to>
      <xdr:col>7</xdr:col>
      <xdr:colOff>19050</xdr:colOff>
      <xdr:row>11</xdr:row>
      <xdr:rowOff>19050</xdr:rowOff>
    </xdr:to>
    <xdr:pic>
      <xdr:nvPicPr>
        <xdr:cNvPr id="2" name="Picture 2" descr="http://ring-plug-thread-gages.com/images/spacer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76575" y="5181600"/>
          <a:ext cx="19050" cy="190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19050</xdr:colOff>
      <xdr:row>31</xdr:row>
      <xdr:rowOff>19050</xdr:rowOff>
    </xdr:to>
    <xdr:pic>
      <xdr:nvPicPr>
        <xdr:cNvPr id="1025" name="Picture 1" descr="http://ring-plug-thread-gages.com/images/spacer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19200" y="5524500"/>
          <a:ext cx="19050" cy="19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ing-plug-thread-gages.com/PDChart/BA-thread-data.html" TargetMode="External"/><Relationship Id="rId1" Type="http://schemas.openxmlformats.org/officeDocument/2006/relationships/hyperlink" Target="http://www.ring-plug-thread-gages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8"/>
  <sheetViews>
    <sheetView tabSelected="1" topLeftCell="A13" workbookViewId="0">
      <selection activeCell="C38" sqref="C38"/>
    </sheetView>
  </sheetViews>
  <sheetFormatPr defaultRowHeight="15"/>
  <cols>
    <col min="3" max="3" width="9.140625" customWidth="1"/>
    <col min="4" max="4" width="10.5703125" style="4" customWidth="1"/>
    <col min="5" max="5" width="9.140625" customWidth="1"/>
    <col min="6" max="7" width="10.5703125" style="2" customWidth="1"/>
    <col min="8" max="8" width="9.140625" style="2" customWidth="1"/>
    <col min="9" max="9" width="10.5703125" style="2" customWidth="1"/>
    <col min="10" max="10" width="9.140625" style="2" customWidth="1"/>
    <col min="11" max="12" width="9.5703125" style="2" customWidth="1"/>
    <col min="13" max="13" width="13.7109375" style="2" customWidth="1"/>
    <col min="14" max="14" width="10.5703125" style="2" customWidth="1"/>
    <col min="15" max="15" width="14.140625" style="2" customWidth="1"/>
    <col min="16" max="16" width="9.140625" style="2" customWidth="1"/>
    <col min="17" max="17" width="10.5703125" style="2" customWidth="1"/>
  </cols>
  <sheetData>
    <row r="1" spans="1:17">
      <c r="A1" t="s">
        <v>28</v>
      </c>
      <c r="E1" t="s">
        <v>29</v>
      </c>
      <c r="H1" s="51" t="s">
        <v>30</v>
      </c>
    </row>
    <row r="2" spans="1:17" ht="15.75" thickBot="1"/>
    <row r="3" spans="1:17" ht="27" thickBot="1">
      <c r="A3" s="64" t="s">
        <v>25</v>
      </c>
      <c r="B3" s="65"/>
      <c r="C3" s="65"/>
      <c r="D3" s="65"/>
      <c r="E3" s="65"/>
      <c r="F3" s="65"/>
      <c r="G3" s="65" t="s">
        <v>19</v>
      </c>
      <c r="H3" s="65"/>
      <c r="I3" s="65"/>
      <c r="J3" s="65"/>
      <c r="K3" s="65"/>
      <c r="L3" s="65"/>
      <c r="M3" s="65"/>
      <c r="N3" s="65"/>
      <c r="O3" s="65"/>
      <c r="P3" s="65"/>
      <c r="Q3" s="66"/>
    </row>
    <row r="4" spans="1:17" ht="27" thickBot="1">
      <c r="A4" s="62" t="s">
        <v>17</v>
      </c>
      <c r="B4" s="62" t="s">
        <v>18</v>
      </c>
      <c r="C4" s="62" t="s">
        <v>19</v>
      </c>
      <c r="D4" s="62"/>
      <c r="E4" s="62" t="s">
        <v>20</v>
      </c>
      <c r="F4" s="62"/>
      <c r="G4" s="62" t="s">
        <v>27</v>
      </c>
      <c r="H4" s="62" t="s">
        <v>21</v>
      </c>
      <c r="I4" s="62"/>
      <c r="J4" s="62" t="s">
        <v>22</v>
      </c>
      <c r="K4" s="62"/>
      <c r="L4" s="62" t="s">
        <v>27</v>
      </c>
      <c r="M4" s="62" t="s">
        <v>23</v>
      </c>
      <c r="N4" s="62"/>
      <c r="O4" s="62" t="s">
        <v>24</v>
      </c>
      <c r="P4" s="62"/>
      <c r="Q4" s="63" t="s">
        <v>27</v>
      </c>
    </row>
    <row r="5" spans="1:17">
      <c r="A5" s="60" t="s">
        <v>0</v>
      </c>
      <c r="B5" s="61">
        <v>1</v>
      </c>
      <c r="C5" s="52">
        <v>5.9749999999999996</v>
      </c>
      <c r="D5" s="53">
        <f>C5*0.03937</f>
        <v>0.23523574999999999</v>
      </c>
      <c r="E5" s="54">
        <v>5.7750000000000004</v>
      </c>
      <c r="F5" s="19">
        <f>E5*0.03937</f>
        <v>0.22736175000000003</v>
      </c>
      <c r="G5" s="55">
        <f>D5-((D5-F5)/2)</f>
        <v>0.23129875</v>
      </c>
      <c r="H5" s="56">
        <v>5.375</v>
      </c>
      <c r="I5" s="19">
        <f>H5*0.03937</f>
        <v>0.21161375000000002</v>
      </c>
      <c r="J5" s="57">
        <v>5.25</v>
      </c>
      <c r="K5" s="19">
        <f>J5*0.03937</f>
        <v>0.2066925</v>
      </c>
      <c r="L5" s="55">
        <f t="shared" ref="L5:L21" si="0">I5-((I5-K5)/2)</f>
        <v>0.209153125</v>
      </c>
      <c r="M5" s="56">
        <v>4.7750000000000004</v>
      </c>
      <c r="N5" s="19">
        <f>M5*0.03937</f>
        <v>0.18799175000000001</v>
      </c>
      <c r="O5" s="57">
        <v>4.5250000000000004</v>
      </c>
      <c r="P5" s="58">
        <f>O5*0.03937</f>
        <v>0.17814925000000004</v>
      </c>
      <c r="Q5" s="59">
        <f t="shared" ref="Q5:Q21" si="1">N5-((N5-P5)/2)</f>
        <v>0.18307050000000002</v>
      </c>
    </row>
    <row r="6" spans="1:17">
      <c r="A6" s="1" t="s">
        <v>1</v>
      </c>
      <c r="B6" s="11">
        <v>0.9</v>
      </c>
      <c r="C6" s="12">
        <v>5.2750000000000004</v>
      </c>
      <c r="D6" s="3">
        <f t="shared" ref="D6:D21" si="2">C6*0.03937</f>
        <v>0.20767675000000002</v>
      </c>
      <c r="E6" s="7">
        <v>5.0949999999999998</v>
      </c>
      <c r="F6" s="5">
        <f t="shared" ref="F6:F21" si="3">E6*0.03937</f>
        <v>0.20059014999999999</v>
      </c>
      <c r="G6" s="13">
        <f t="shared" ref="G6:G21" si="4">D6-((D6-F6)/2)</f>
        <v>0.20413344999999999</v>
      </c>
      <c r="H6" s="20">
        <v>4.7350000000000003</v>
      </c>
      <c r="I6" s="5">
        <f t="shared" ref="I6:I21" si="5">H6*0.03937</f>
        <v>0.18641695000000003</v>
      </c>
      <c r="J6" s="9">
        <v>4.5999999999999996</v>
      </c>
      <c r="K6" s="5">
        <f t="shared" ref="K6:K21" si="6">J6*0.03937</f>
        <v>0.18110199999999999</v>
      </c>
      <c r="L6" s="13">
        <f t="shared" si="0"/>
        <v>0.18375947500000001</v>
      </c>
      <c r="M6" s="20">
        <v>4.1950000000000003</v>
      </c>
      <c r="N6" s="5">
        <f t="shared" ref="N6:N21" si="7">M6*0.03937</f>
        <v>0.16515715000000003</v>
      </c>
      <c r="O6" s="9">
        <v>3.9649999999999999</v>
      </c>
      <c r="P6" s="49">
        <f t="shared" ref="P6:P21" si="8">O6*0.03937</f>
        <v>0.15610204999999999</v>
      </c>
      <c r="Q6" s="47">
        <f t="shared" si="1"/>
        <v>0.16062960000000001</v>
      </c>
    </row>
    <row r="7" spans="1:17">
      <c r="A7" s="1" t="s">
        <v>2</v>
      </c>
      <c r="B7" s="11">
        <v>0.81</v>
      </c>
      <c r="C7" s="12">
        <v>4.6749999999999998</v>
      </c>
      <c r="D7" s="3">
        <f t="shared" si="2"/>
        <v>0.18405475000000002</v>
      </c>
      <c r="E7" s="7">
        <v>4.1509999999999998</v>
      </c>
      <c r="F7" s="5">
        <f t="shared" si="3"/>
        <v>0.16342487</v>
      </c>
      <c r="G7" s="13">
        <f t="shared" si="4"/>
        <v>0.17373980999999999</v>
      </c>
      <c r="H7" s="20">
        <v>4.1900000000000004</v>
      </c>
      <c r="I7" s="5">
        <f t="shared" si="5"/>
        <v>0.16496030000000003</v>
      </c>
      <c r="J7" s="9">
        <v>4.085</v>
      </c>
      <c r="K7" s="5">
        <f t="shared" si="6"/>
        <v>0.16082645000000001</v>
      </c>
      <c r="L7" s="13">
        <f t="shared" si="0"/>
        <v>0.16289337500000001</v>
      </c>
      <c r="M7" s="20">
        <v>3.7050000000000001</v>
      </c>
      <c r="N7" s="5">
        <f t="shared" si="7"/>
        <v>0.14586585000000002</v>
      </c>
      <c r="O7" s="9">
        <v>3.4950000000000001</v>
      </c>
      <c r="P7" s="49">
        <f t="shared" si="8"/>
        <v>0.13759815</v>
      </c>
      <c r="Q7" s="47">
        <f t="shared" si="1"/>
        <v>0.14173200000000002</v>
      </c>
    </row>
    <row r="8" spans="1:17">
      <c r="A8" s="1" t="s">
        <v>3</v>
      </c>
      <c r="B8" s="11">
        <v>0.73</v>
      </c>
      <c r="C8" s="12">
        <v>4.0750000000000002</v>
      </c>
      <c r="D8" s="3">
        <f t="shared" si="2"/>
        <v>0.16043275000000001</v>
      </c>
      <c r="E8" s="7">
        <v>3.93</v>
      </c>
      <c r="F8" s="5">
        <f t="shared" si="3"/>
        <v>0.1547241</v>
      </c>
      <c r="G8" s="13">
        <f t="shared" si="4"/>
        <v>0.15757842500000002</v>
      </c>
      <c r="H8" s="20">
        <v>3.6349999999999998</v>
      </c>
      <c r="I8" s="5">
        <f t="shared" si="5"/>
        <v>0.14310994999999999</v>
      </c>
      <c r="J8" s="9">
        <v>3.5750000000000002</v>
      </c>
      <c r="K8" s="5">
        <f t="shared" si="6"/>
        <v>0.14074775</v>
      </c>
      <c r="L8" s="13">
        <f t="shared" si="0"/>
        <v>0.14192885</v>
      </c>
      <c r="M8" s="20">
        <v>3.1949999999999998</v>
      </c>
      <c r="N8" s="5">
        <f t="shared" si="7"/>
        <v>0.12578715000000001</v>
      </c>
      <c r="O8" s="9">
        <v>3</v>
      </c>
      <c r="P8" s="49">
        <f t="shared" si="8"/>
        <v>0.11811000000000001</v>
      </c>
      <c r="Q8" s="47">
        <f t="shared" si="1"/>
        <v>0.121948575</v>
      </c>
    </row>
    <row r="9" spans="1:17">
      <c r="A9" s="1" t="s">
        <v>4</v>
      </c>
      <c r="B9" s="11">
        <v>0.66</v>
      </c>
      <c r="C9" s="12">
        <v>3.5750000000000002</v>
      </c>
      <c r="D9" s="3">
        <f t="shared" si="2"/>
        <v>0.14074775</v>
      </c>
      <c r="E9" s="7">
        <v>3.4449999999999998</v>
      </c>
      <c r="F9" s="5">
        <f t="shared" si="3"/>
        <v>0.13562964999999999</v>
      </c>
      <c r="G9" s="13">
        <f t="shared" si="4"/>
        <v>0.1381887</v>
      </c>
      <c r="H9" s="20">
        <v>3.18</v>
      </c>
      <c r="I9" s="5">
        <f t="shared" si="5"/>
        <v>0.12519660000000002</v>
      </c>
      <c r="J9" s="9">
        <v>3.09</v>
      </c>
      <c r="K9" s="5">
        <f t="shared" si="6"/>
        <v>0.12165330000000001</v>
      </c>
      <c r="L9" s="13">
        <f t="shared" si="0"/>
        <v>0.12342495000000001</v>
      </c>
      <c r="M9" s="20">
        <v>2.7850000000000001</v>
      </c>
      <c r="N9" s="5">
        <f t="shared" si="7"/>
        <v>0.10964545000000001</v>
      </c>
      <c r="O9" s="9">
        <v>2.605</v>
      </c>
      <c r="P9" s="49">
        <f t="shared" si="8"/>
        <v>0.10255885000000001</v>
      </c>
      <c r="Q9" s="47">
        <f t="shared" si="1"/>
        <v>0.10610215000000001</v>
      </c>
    </row>
    <row r="10" spans="1:17">
      <c r="A10" s="1" t="s">
        <v>5</v>
      </c>
      <c r="B10" s="11">
        <v>0.59</v>
      </c>
      <c r="C10" s="12">
        <v>3.1749999999999998</v>
      </c>
      <c r="D10" s="3">
        <f t="shared" si="2"/>
        <v>0.12499975000000001</v>
      </c>
      <c r="E10" s="7">
        <v>3.0550000000000002</v>
      </c>
      <c r="F10" s="5">
        <f t="shared" si="3"/>
        <v>0.12027535000000002</v>
      </c>
      <c r="G10" s="13">
        <f t="shared" si="4"/>
        <v>0.12263755000000001</v>
      </c>
      <c r="H10" s="20">
        <v>2.82</v>
      </c>
      <c r="I10" s="5">
        <f t="shared" si="5"/>
        <v>0.11102339999999999</v>
      </c>
      <c r="J10" s="9">
        <v>2.7349999999999999</v>
      </c>
      <c r="K10" s="5">
        <f t="shared" si="6"/>
        <v>0.10767695000000001</v>
      </c>
      <c r="L10" s="13">
        <f t="shared" si="0"/>
        <v>0.10935017499999999</v>
      </c>
      <c r="M10" s="20">
        <v>2.4649999999999999</v>
      </c>
      <c r="N10" s="5">
        <f t="shared" si="7"/>
        <v>9.7047049999999996E-2</v>
      </c>
      <c r="O10" s="9">
        <v>2.2949999999999999</v>
      </c>
      <c r="P10" s="49">
        <f t="shared" si="8"/>
        <v>9.0354150000000008E-2</v>
      </c>
      <c r="Q10" s="47">
        <f t="shared" si="1"/>
        <v>9.3700599999999995E-2</v>
      </c>
    </row>
    <row r="11" spans="1:17">
      <c r="A11" s="1" t="s">
        <v>6</v>
      </c>
      <c r="B11" s="11">
        <v>0.53</v>
      </c>
      <c r="C11" s="12">
        <v>2.7749999999999999</v>
      </c>
      <c r="D11" s="3">
        <f t="shared" si="2"/>
        <v>0.10925175000000001</v>
      </c>
      <c r="E11" s="7">
        <v>2.67</v>
      </c>
      <c r="F11" s="5">
        <f t="shared" si="3"/>
        <v>0.1051179</v>
      </c>
      <c r="G11" s="13">
        <f t="shared" si="4"/>
        <v>0.10718482500000001</v>
      </c>
      <c r="H11" s="20">
        <v>2.4550000000000001</v>
      </c>
      <c r="I11" s="5">
        <f t="shared" si="5"/>
        <v>9.6653350000000013E-2</v>
      </c>
      <c r="J11" s="9">
        <v>2.375</v>
      </c>
      <c r="K11" s="5">
        <f t="shared" si="6"/>
        <v>9.350375000000001E-2</v>
      </c>
      <c r="L11" s="13">
        <f t="shared" si="0"/>
        <v>9.5078550000000012E-2</v>
      </c>
      <c r="M11" s="20">
        <v>2.1349999999999998</v>
      </c>
      <c r="N11" s="5">
        <f t="shared" si="7"/>
        <v>8.4054950000000003E-2</v>
      </c>
      <c r="O11" s="9">
        <v>1.98</v>
      </c>
      <c r="P11" s="49">
        <f t="shared" si="8"/>
        <v>7.7952599999999997E-2</v>
      </c>
      <c r="Q11" s="47">
        <f t="shared" si="1"/>
        <v>8.1003775E-2</v>
      </c>
    </row>
    <row r="12" spans="1:17">
      <c r="A12" s="1" t="s">
        <v>7</v>
      </c>
      <c r="B12" s="11">
        <v>0.48</v>
      </c>
      <c r="C12" s="12">
        <v>2.4750000000000001</v>
      </c>
      <c r="D12" s="3">
        <f t="shared" si="2"/>
        <v>9.7440750000000007E-2</v>
      </c>
      <c r="E12" s="7">
        <v>2.38</v>
      </c>
      <c r="F12" s="5">
        <f t="shared" si="3"/>
        <v>9.3700599999999995E-2</v>
      </c>
      <c r="G12" s="13">
        <f t="shared" si="4"/>
        <v>9.5570674999999994E-2</v>
      </c>
      <c r="H12" s="20">
        <v>2.1850000000000001</v>
      </c>
      <c r="I12" s="5">
        <f t="shared" si="5"/>
        <v>8.6023450000000001E-2</v>
      </c>
      <c r="J12" s="9">
        <v>2.11</v>
      </c>
      <c r="K12" s="5">
        <f t="shared" si="6"/>
        <v>8.3070699999999997E-2</v>
      </c>
      <c r="L12" s="13">
        <f t="shared" si="0"/>
        <v>8.4547074999999999E-2</v>
      </c>
      <c r="M12" s="20">
        <v>1.895</v>
      </c>
      <c r="N12" s="5">
        <f t="shared" si="7"/>
        <v>7.460615000000001E-2</v>
      </c>
      <c r="O12" s="9">
        <v>1.75</v>
      </c>
      <c r="P12" s="49">
        <f t="shared" si="8"/>
        <v>6.88975E-2</v>
      </c>
      <c r="Q12" s="47">
        <f t="shared" si="1"/>
        <v>7.1751825000000005E-2</v>
      </c>
    </row>
    <row r="13" spans="1:17">
      <c r="A13" s="1" t="s">
        <v>8</v>
      </c>
      <c r="B13" s="11">
        <v>0.43</v>
      </c>
      <c r="C13" s="12">
        <v>2.1749999999999998</v>
      </c>
      <c r="D13" s="3">
        <f t="shared" si="2"/>
        <v>8.5629750000000004E-2</v>
      </c>
      <c r="E13" s="7">
        <v>2.09</v>
      </c>
      <c r="F13" s="5">
        <f t="shared" si="3"/>
        <v>8.2283300000000004E-2</v>
      </c>
      <c r="G13" s="13">
        <f t="shared" si="4"/>
        <v>8.3956525000000004E-2</v>
      </c>
      <c r="H13" s="20">
        <v>1.915</v>
      </c>
      <c r="I13" s="5">
        <f t="shared" si="5"/>
        <v>7.5393550000000004E-2</v>
      </c>
      <c r="J13" s="9">
        <v>1.845</v>
      </c>
      <c r="K13" s="5">
        <f t="shared" si="6"/>
        <v>7.2637649999999998E-2</v>
      </c>
      <c r="L13" s="13">
        <f t="shared" si="0"/>
        <v>7.4015600000000001E-2</v>
      </c>
      <c r="M13" s="20">
        <v>1.655</v>
      </c>
      <c r="N13" s="5">
        <f t="shared" si="7"/>
        <v>6.5157350000000003E-2</v>
      </c>
      <c r="O13" s="9">
        <v>1.52</v>
      </c>
      <c r="P13" s="49">
        <f t="shared" si="8"/>
        <v>5.9842400000000004E-2</v>
      </c>
      <c r="Q13" s="47">
        <f t="shared" si="1"/>
        <v>6.2499875000000003E-2</v>
      </c>
    </row>
    <row r="14" spans="1:17">
      <c r="A14" s="1" t="s">
        <v>9</v>
      </c>
      <c r="B14" s="11">
        <v>0.39</v>
      </c>
      <c r="C14" s="12">
        <v>1.875</v>
      </c>
      <c r="D14" s="3">
        <f t="shared" si="2"/>
        <v>7.3818750000000002E-2</v>
      </c>
      <c r="E14" s="7">
        <v>1.7949999999999999</v>
      </c>
      <c r="F14" s="5">
        <f t="shared" si="3"/>
        <v>7.066915E-2</v>
      </c>
      <c r="G14" s="13">
        <f t="shared" si="4"/>
        <v>7.2243950000000001E-2</v>
      </c>
      <c r="H14" s="20">
        <v>1.64</v>
      </c>
      <c r="I14" s="5">
        <f t="shared" si="5"/>
        <v>6.4566799999999994E-2</v>
      </c>
      <c r="J14" s="9">
        <v>1.575</v>
      </c>
      <c r="K14" s="5">
        <f t="shared" si="6"/>
        <v>6.200775E-2</v>
      </c>
      <c r="L14" s="13">
        <f t="shared" si="0"/>
        <v>6.3287275000000004E-2</v>
      </c>
      <c r="M14" s="20">
        <v>1.405</v>
      </c>
      <c r="N14" s="5">
        <f t="shared" si="7"/>
        <v>5.5314850000000006E-2</v>
      </c>
      <c r="O14" s="9">
        <v>1.2749999999999999</v>
      </c>
      <c r="P14" s="49">
        <f t="shared" si="8"/>
        <v>5.0196749999999998E-2</v>
      </c>
      <c r="Q14" s="47">
        <f t="shared" si="1"/>
        <v>5.2755800000000005E-2</v>
      </c>
    </row>
    <row r="15" spans="1:17">
      <c r="A15" s="1" t="s">
        <v>10</v>
      </c>
      <c r="B15" s="11">
        <v>0.35</v>
      </c>
      <c r="C15" s="12">
        <v>1.675</v>
      </c>
      <c r="D15" s="3">
        <f t="shared" si="2"/>
        <v>6.594475000000001E-2</v>
      </c>
      <c r="E15" s="7">
        <v>1.605</v>
      </c>
      <c r="F15" s="5">
        <f t="shared" si="3"/>
        <v>6.3188850000000005E-2</v>
      </c>
      <c r="G15" s="13">
        <f t="shared" si="4"/>
        <v>6.4566800000000008E-2</v>
      </c>
      <c r="H15" s="20">
        <v>1.4650000000000001</v>
      </c>
      <c r="I15" s="5">
        <f t="shared" si="5"/>
        <v>5.7677050000000007E-2</v>
      </c>
      <c r="J15" s="9">
        <v>1.5049999999999999</v>
      </c>
      <c r="K15" s="5">
        <f t="shared" si="6"/>
        <v>5.9251850000000002E-2</v>
      </c>
      <c r="L15" s="13">
        <f t="shared" si="0"/>
        <v>5.8464450000000001E-2</v>
      </c>
      <c r="M15" s="20">
        <v>1.2549999999999999</v>
      </c>
      <c r="N15" s="5">
        <f t="shared" si="7"/>
        <v>4.9409349999999998E-2</v>
      </c>
      <c r="O15" s="9">
        <v>1.135</v>
      </c>
      <c r="P15" s="49">
        <f t="shared" si="8"/>
        <v>4.4684950000000001E-2</v>
      </c>
      <c r="Q15" s="47">
        <f t="shared" si="1"/>
        <v>4.7047149999999996E-2</v>
      </c>
    </row>
    <row r="16" spans="1:17">
      <c r="A16" s="1" t="s">
        <v>11</v>
      </c>
      <c r="B16" s="11">
        <v>0.31</v>
      </c>
      <c r="C16" s="12">
        <v>1.5</v>
      </c>
      <c r="D16" s="3">
        <f t="shared" si="2"/>
        <v>5.9055000000000003E-2</v>
      </c>
      <c r="E16" s="7">
        <v>1.42</v>
      </c>
      <c r="F16" s="5">
        <f t="shared" si="3"/>
        <v>5.5905400000000001E-2</v>
      </c>
      <c r="G16" s="13">
        <f t="shared" si="4"/>
        <v>5.7480200000000002E-2</v>
      </c>
      <c r="H16" s="20">
        <v>1.3149999999999999</v>
      </c>
      <c r="I16" s="5">
        <f t="shared" si="5"/>
        <v>5.177155E-2</v>
      </c>
      <c r="J16" s="9">
        <v>1.26</v>
      </c>
      <c r="K16" s="5">
        <f t="shared" si="6"/>
        <v>4.9606200000000003E-2</v>
      </c>
      <c r="L16" s="13">
        <f t="shared" si="0"/>
        <v>5.0688875000000001E-2</v>
      </c>
      <c r="M16" s="20">
        <v>1.1299999999999999</v>
      </c>
      <c r="N16" s="5">
        <f t="shared" si="7"/>
        <v>4.4488099999999996E-2</v>
      </c>
      <c r="O16" s="9">
        <v>1.02</v>
      </c>
      <c r="P16" s="49">
        <f t="shared" si="8"/>
        <v>4.0157400000000003E-2</v>
      </c>
      <c r="Q16" s="47">
        <f t="shared" si="1"/>
        <v>4.2322749999999999E-2</v>
      </c>
    </row>
    <row r="17" spans="1:17">
      <c r="A17" s="1" t="s">
        <v>12</v>
      </c>
      <c r="B17" s="11">
        <v>0.28000000000000003</v>
      </c>
      <c r="C17" s="12">
        <v>1.3</v>
      </c>
      <c r="D17" s="3">
        <f t="shared" si="2"/>
        <v>5.1181000000000004E-2</v>
      </c>
      <c r="E17" s="7">
        <v>1.23</v>
      </c>
      <c r="F17" s="5">
        <f t="shared" si="3"/>
        <v>4.8425099999999999E-2</v>
      </c>
      <c r="G17" s="13">
        <f t="shared" si="4"/>
        <v>4.9803050000000001E-2</v>
      </c>
      <c r="H17" s="20">
        <v>1.1299999999999999</v>
      </c>
      <c r="I17" s="5">
        <f t="shared" si="5"/>
        <v>4.4488099999999996E-2</v>
      </c>
      <c r="J17" s="9">
        <v>1.075</v>
      </c>
      <c r="K17" s="5">
        <f t="shared" si="6"/>
        <v>4.2322749999999999E-2</v>
      </c>
      <c r="L17" s="13">
        <f t="shared" si="0"/>
        <v>4.3405424999999997E-2</v>
      </c>
      <c r="M17" s="20">
        <v>0.96</v>
      </c>
      <c r="N17" s="5">
        <f t="shared" si="7"/>
        <v>3.7795200000000001E-2</v>
      </c>
      <c r="O17" s="9">
        <v>0.85499999999999998</v>
      </c>
      <c r="P17" s="49">
        <f t="shared" si="8"/>
        <v>3.366135E-2</v>
      </c>
      <c r="Q17" s="47">
        <f t="shared" si="1"/>
        <v>3.5728275000000004E-2</v>
      </c>
    </row>
    <row r="18" spans="1:17">
      <c r="A18" s="1" t="s">
        <v>13</v>
      </c>
      <c r="B18" s="11">
        <v>0.25</v>
      </c>
      <c r="C18" s="12">
        <v>1.2</v>
      </c>
      <c r="D18" s="3">
        <f t="shared" si="2"/>
        <v>4.7244000000000001E-2</v>
      </c>
      <c r="E18" s="7">
        <v>1.135</v>
      </c>
      <c r="F18" s="5">
        <f t="shared" si="3"/>
        <v>4.4684950000000001E-2</v>
      </c>
      <c r="G18" s="13">
        <f t="shared" si="4"/>
        <v>4.5964475000000005E-2</v>
      </c>
      <c r="H18" s="20">
        <v>1.05</v>
      </c>
      <c r="I18" s="5">
        <f t="shared" si="5"/>
        <v>4.1338500000000007E-2</v>
      </c>
      <c r="J18" s="9">
        <v>1</v>
      </c>
      <c r="K18" s="5">
        <f t="shared" si="6"/>
        <v>3.9370000000000002E-2</v>
      </c>
      <c r="L18" s="13">
        <f t="shared" si="0"/>
        <v>4.0354250000000008E-2</v>
      </c>
      <c r="M18" s="20">
        <v>0.9</v>
      </c>
      <c r="N18" s="5">
        <f t="shared" si="7"/>
        <v>3.5433000000000006E-2</v>
      </c>
      <c r="O18" s="9">
        <v>0.8</v>
      </c>
      <c r="P18" s="49">
        <f t="shared" si="8"/>
        <v>3.1496000000000003E-2</v>
      </c>
      <c r="Q18" s="47">
        <f t="shared" si="1"/>
        <v>3.3464500000000008E-2</v>
      </c>
    </row>
    <row r="19" spans="1:17">
      <c r="A19" s="1" t="s">
        <v>14</v>
      </c>
      <c r="B19" s="11">
        <v>0.23</v>
      </c>
      <c r="C19" s="12">
        <v>1</v>
      </c>
      <c r="D19" s="3">
        <f t="shared" si="2"/>
        <v>3.9370000000000002E-2</v>
      </c>
      <c r="E19" s="7">
        <v>0.94</v>
      </c>
      <c r="F19" s="5">
        <f t="shared" si="3"/>
        <v>3.70078E-2</v>
      </c>
      <c r="G19" s="13">
        <f t="shared" si="4"/>
        <v>3.8188899999999998E-2</v>
      </c>
      <c r="H19" s="20">
        <v>0.86</v>
      </c>
      <c r="I19" s="5">
        <f t="shared" si="5"/>
        <v>3.3858199999999998E-2</v>
      </c>
      <c r="J19" s="9">
        <v>0.81</v>
      </c>
      <c r="K19" s="5">
        <f t="shared" si="6"/>
        <v>3.1889700000000007E-2</v>
      </c>
      <c r="L19" s="13">
        <f t="shared" si="0"/>
        <v>3.2873949999999999E-2</v>
      </c>
      <c r="M19" s="20">
        <v>0.72</v>
      </c>
      <c r="N19" s="5">
        <f t="shared" si="7"/>
        <v>2.8346400000000001E-2</v>
      </c>
      <c r="O19" s="9">
        <v>0.625</v>
      </c>
      <c r="P19" s="49">
        <f t="shared" si="8"/>
        <v>2.4606250000000003E-2</v>
      </c>
      <c r="Q19" s="47">
        <f t="shared" si="1"/>
        <v>2.6476325000000002E-2</v>
      </c>
    </row>
    <row r="20" spans="1:17">
      <c r="A20" s="1" t="s">
        <v>15</v>
      </c>
      <c r="B20" s="11">
        <v>0.21</v>
      </c>
      <c r="C20" s="12">
        <v>0.9</v>
      </c>
      <c r="D20" s="3">
        <f t="shared" si="2"/>
        <v>3.5433000000000006E-2</v>
      </c>
      <c r="E20" s="7">
        <v>0.84499999999999997</v>
      </c>
      <c r="F20" s="5">
        <f t="shared" si="3"/>
        <v>3.3267650000000003E-2</v>
      </c>
      <c r="G20" s="13">
        <f t="shared" si="4"/>
        <v>3.4350325000000001E-2</v>
      </c>
      <c r="H20" s="20">
        <v>0.77500000000000002</v>
      </c>
      <c r="I20" s="5">
        <f t="shared" si="5"/>
        <v>3.0511750000000004E-2</v>
      </c>
      <c r="J20" s="9">
        <v>0.73</v>
      </c>
      <c r="K20" s="5">
        <f t="shared" si="6"/>
        <v>2.8740100000000001E-2</v>
      </c>
      <c r="L20" s="13">
        <f t="shared" si="0"/>
        <v>2.9625925000000004E-2</v>
      </c>
      <c r="M20" s="20">
        <v>0.65</v>
      </c>
      <c r="N20" s="5">
        <f t="shared" si="7"/>
        <v>2.5590500000000002E-2</v>
      </c>
      <c r="O20" s="9">
        <v>0.56000000000000005</v>
      </c>
      <c r="P20" s="49">
        <f t="shared" si="8"/>
        <v>2.2047200000000003E-2</v>
      </c>
      <c r="Q20" s="47">
        <f t="shared" si="1"/>
        <v>2.3818850000000003E-2</v>
      </c>
    </row>
    <row r="21" spans="1:17" ht="15.75" thickBot="1">
      <c r="A21" s="1" t="s">
        <v>16</v>
      </c>
      <c r="B21" s="11">
        <v>0.19</v>
      </c>
      <c r="C21" s="14">
        <v>0.79</v>
      </c>
      <c r="D21" s="15">
        <f t="shared" si="2"/>
        <v>3.1102300000000003E-2</v>
      </c>
      <c r="E21" s="16">
        <v>0.74</v>
      </c>
      <c r="F21" s="17">
        <f t="shared" si="3"/>
        <v>2.9133800000000001E-2</v>
      </c>
      <c r="G21" s="18">
        <f t="shared" si="4"/>
        <v>3.011805E-2</v>
      </c>
      <c r="H21" s="21">
        <v>0.67500000000000004</v>
      </c>
      <c r="I21" s="17">
        <f t="shared" si="5"/>
        <v>2.6574750000000005E-2</v>
      </c>
      <c r="J21" s="22">
        <v>0.63</v>
      </c>
      <c r="K21" s="17">
        <f t="shared" si="6"/>
        <v>2.4803100000000002E-2</v>
      </c>
      <c r="L21" s="13">
        <f t="shared" si="0"/>
        <v>2.5688925000000001E-2</v>
      </c>
      <c r="M21" s="21">
        <v>0.56000000000000005</v>
      </c>
      <c r="N21" s="17">
        <f t="shared" si="7"/>
        <v>2.2047200000000003E-2</v>
      </c>
      <c r="O21" s="22">
        <v>0.47</v>
      </c>
      <c r="P21" s="50">
        <f t="shared" si="8"/>
        <v>1.85039E-2</v>
      </c>
      <c r="Q21" s="48">
        <f t="shared" si="1"/>
        <v>2.0275550000000003E-2</v>
      </c>
    </row>
    <row r="22" spans="1:17">
      <c r="C22" s="8"/>
      <c r="E22" s="8"/>
      <c r="H22" s="10"/>
      <c r="J22" s="10"/>
      <c r="M22" s="10"/>
      <c r="O22" s="10"/>
    </row>
    <row r="23" spans="1:17" ht="15.75" thickBot="1">
      <c r="C23" s="8"/>
      <c r="E23" s="8"/>
      <c r="H23" s="10"/>
      <c r="J23" s="10"/>
      <c r="M23" s="10"/>
      <c r="O23" s="10"/>
    </row>
    <row r="24" spans="1:17" ht="15.75" thickBot="1">
      <c r="A24" s="67" t="s">
        <v>26</v>
      </c>
      <c r="C24" s="8"/>
      <c r="E24" s="8"/>
      <c r="H24" s="10"/>
      <c r="J24" s="10"/>
      <c r="M24" s="10"/>
      <c r="O24" s="10"/>
    </row>
    <row r="25" spans="1:17" ht="27" thickBot="1">
      <c r="A25" s="41"/>
      <c r="B25" s="41"/>
      <c r="C25" s="72" t="s">
        <v>19</v>
      </c>
      <c r="D25" s="72"/>
      <c r="E25" s="72" t="s">
        <v>20</v>
      </c>
      <c r="F25" s="72"/>
      <c r="G25" s="72" t="s">
        <v>27</v>
      </c>
      <c r="H25" s="41" t="s">
        <v>21</v>
      </c>
      <c r="I25" s="41"/>
      <c r="J25" s="41" t="s">
        <v>22</v>
      </c>
      <c r="K25" s="41"/>
      <c r="L25" s="41" t="s">
        <v>27</v>
      </c>
      <c r="M25" s="41" t="s">
        <v>23</v>
      </c>
      <c r="N25" s="41"/>
      <c r="O25" s="41" t="s">
        <v>24</v>
      </c>
      <c r="P25" s="41"/>
      <c r="Q25" s="41" t="s">
        <v>27</v>
      </c>
    </row>
    <row r="26" spans="1:17">
      <c r="A26" s="27" t="s">
        <v>0</v>
      </c>
      <c r="B26" s="41">
        <v>1</v>
      </c>
      <c r="C26" s="43">
        <v>6</v>
      </c>
      <c r="D26" s="30">
        <f t="shared" ref="D26:D36" si="9">C26*0.03937</f>
        <v>0.23622000000000001</v>
      </c>
      <c r="E26" s="29">
        <v>5.85</v>
      </c>
      <c r="F26" s="28">
        <f t="shared" ref="F26:F36" si="10">E26*0.03937</f>
        <v>0.23031450000000001</v>
      </c>
      <c r="G26" s="32">
        <f t="shared" ref="G26:G36" si="11">D26-((D26-F26)/2)</f>
        <v>0.23326725000000001</v>
      </c>
      <c r="H26" s="69">
        <v>5.4</v>
      </c>
      <c r="I26" s="28">
        <f t="shared" ref="I26:I36" si="12">H26*0.03937</f>
        <v>0.21259800000000004</v>
      </c>
      <c r="J26" s="29">
        <v>5.3</v>
      </c>
      <c r="K26" s="28">
        <f t="shared" ref="K26:K36" si="13">J26*0.03937</f>
        <v>0.20866100000000001</v>
      </c>
      <c r="L26" s="32">
        <f>I26-((I26-K26)/2)</f>
        <v>0.21062950000000003</v>
      </c>
      <c r="M26" s="43">
        <v>4.8</v>
      </c>
      <c r="N26" s="28">
        <f t="shared" ref="N26:N36" si="14">M26*0.03937</f>
        <v>0.18897600000000001</v>
      </c>
      <c r="O26" s="29">
        <v>4.5999999999999996</v>
      </c>
      <c r="P26" s="31">
        <f t="shared" ref="P26:P36" si="15">O26*0.03937</f>
        <v>0.18110199999999999</v>
      </c>
      <c r="Q26" s="32">
        <f>N26-((N26-P26)/2)</f>
        <v>0.18503900000000001</v>
      </c>
    </row>
    <row r="27" spans="1:17">
      <c r="A27" s="33" t="s">
        <v>1</v>
      </c>
      <c r="B27" s="42">
        <v>0.9</v>
      </c>
      <c r="C27" s="44">
        <v>5.3</v>
      </c>
      <c r="D27" s="25">
        <f t="shared" si="9"/>
        <v>0.20866100000000001</v>
      </c>
      <c r="E27" s="24">
        <v>5.165</v>
      </c>
      <c r="F27" s="23">
        <f t="shared" si="10"/>
        <v>0.20334605</v>
      </c>
      <c r="G27" s="34">
        <f t="shared" si="11"/>
        <v>0.20600352500000002</v>
      </c>
      <c r="H27" s="70">
        <v>4.76</v>
      </c>
      <c r="I27" s="23">
        <f t="shared" si="12"/>
        <v>0.18740119999999999</v>
      </c>
      <c r="J27" s="24">
        <v>4.67</v>
      </c>
      <c r="K27" s="23">
        <f t="shared" si="13"/>
        <v>0.18385790000000002</v>
      </c>
      <c r="L27" s="34">
        <f t="shared" ref="L27:L36" si="16">I27-((I27-K27)/2)</f>
        <v>0.18562955</v>
      </c>
      <c r="M27" s="44">
        <v>4.22</v>
      </c>
      <c r="N27" s="23">
        <f t="shared" si="14"/>
        <v>0.16614139999999999</v>
      </c>
      <c r="O27" s="24">
        <v>4.0350000000000001</v>
      </c>
      <c r="P27" s="26">
        <f t="shared" si="15"/>
        <v>0.15885795000000003</v>
      </c>
      <c r="Q27" s="34">
        <f t="shared" ref="Q27:Q36" si="17">N27-((N27-P27)/2)</f>
        <v>0.16249967500000001</v>
      </c>
    </row>
    <row r="28" spans="1:17">
      <c r="A28" s="33" t="s">
        <v>2</v>
      </c>
      <c r="B28" s="42">
        <v>0.81</v>
      </c>
      <c r="C28" s="44">
        <v>4.7</v>
      </c>
      <c r="D28" s="25">
        <f t="shared" si="9"/>
        <v>0.18503900000000001</v>
      </c>
      <c r="E28" s="24">
        <v>4.58</v>
      </c>
      <c r="F28" s="23">
        <f t="shared" si="10"/>
        <v>0.18031460000000002</v>
      </c>
      <c r="G28" s="34">
        <f t="shared" si="11"/>
        <v>0.18267680000000003</v>
      </c>
      <c r="H28" s="70">
        <v>4.2149999999999999</v>
      </c>
      <c r="I28" s="23">
        <f t="shared" si="12"/>
        <v>0.16594455</v>
      </c>
      <c r="J28" s="24">
        <v>4.13</v>
      </c>
      <c r="K28" s="23">
        <f t="shared" si="13"/>
        <v>0.1625981</v>
      </c>
      <c r="L28" s="34">
        <f t="shared" si="16"/>
        <v>0.164271325</v>
      </c>
      <c r="M28" s="44">
        <v>3.73</v>
      </c>
      <c r="N28" s="23">
        <f t="shared" si="14"/>
        <v>0.14685010000000001</v>
      </c>
      <c r="O28" s="24">
        <v>3.56</v>
      </c>
      <c r="P28" s="26">
        <f t="shared" si="15"/>
        <v>0.14015720000000001</v>
      </c>
      <c r="Q28" s="34">
        <f t="shared" si="17"/>
        <v>0.14350365000000001</v>
      </c>
    </row>
    <row r="29" spans="1:17">
      <c r="A29" s="33" t="s">
        <v>3</v>
      </c>
      <c r="B29" s="42">
        <v>0.73</v>
      </c>
      <c r="C29" s="44">
        <v>4.0999999999999996</v>
      </c>
      <c r="D29" s="25">
        <f t="shared" si="9"/>
        <v>0.161417</v>
      </c>
      <c r="E29" s="24">
        <v>3.99</v>
      </c>
      <c r="F29" s="23">
        <f t="shared" si="10"/>
        <v>0.15708630000000001</v>
      </c>
      <c r="G29" s="34">
        <f t="shared" si="11"/>
        <v>0.15925165000000002</v>
      </c>
      <c r="H29" s="70">
        <v>3.66</v>
      </c>
      <c r="I29" s="23">
        <f t="shared" si="12"/>
        <v>0.14409420000000001</v>
      </c>
      <c r="J29" s="24">
        <v>3.58</v>
      </c>
      <c r="K29" s="23">
        <f t="shared" si="13"/>
        <v>0.1409446</v>
      </c>
      <c r="L29" s="34">
        <f t="shared" si="16"/>
        <v>0.14251940000000002</v>
      </c>
      <c r="M29" s="44">
        <v>3.22</v>
      </c>
      <c r="N29" s="23">
        <f t="shared" si="14"/>
        <v>0.12677140000000001</v>
      </c>
      <c r="O29" s="24">
        <v>3.0649999999999999</v>
      </c>
      <c r="P29" s="26">
        <f t="shared" si="15"/>
        <v>0.12066905</v>
      </c>
      <c r="Q29" s="34">
        <f t="shared" si="17"/>
        <v>0.123720225</v>
      </c>
    </row>
    <row r="30" spans="1:17">
      <c r="A30" s="33" t="s">
        <v>4</v>
      </c>
      <c r="B30" s="42">
        <v>0.66</v>
      </c>
      <c r="C30" s="44">
        <v>3.6</v>
      </c>
      <c r="D30" s="25">
        <f t="shared" si="9"/>
        <v>0.14173200000000002</v>
      </c>
      <c r="E30" s="24">
        <v>3.5</v>
      </c>
      <c r="F30" s="23">
        <f t="shared" si="10"/>
        <v>0.137795</v>
      </c>
      <c r="G30" s="34">
        <f t="shared" si="11"/>
        <v>0.13976350000000001</v>
      </c>
      <c r="H30" s="70">
        <v>3.2050000000000001</v>
      </c>
      <c r="I30" s="23">
        <f t="shared" si="12"/>
        <v>0.12618085000000001</v>
      </c>
      <c r="J30" s="24">
        <v>3.13</v>
      </c>
      <c r="K30" s="23">
        <f t="shared" si="13"/>
        <v>0.12322810000000001</v>
      </c>
      <c r="L30" s="34">
        <f t="shared" si="16"/>
        <v>0.12470447500000001</v>
      </c>
      <c r="M30" s="44">
        <v>2.81</v>
      </c>
      <c r="N30" s="23">
        <f t="shared" si="14"/>
        <v>0.11062970000000001</v>
      </c>
      <c r="O30" s="24">
        <v>2.665</v>
      </c>
      <c r="P30" s="26">
        <f t="shared" si="15"/>
        <v>0.10492105</v>
      </c>
      <c r="Q30" s="34">
        <f t="shared" si="17"/>
        <v>0.10777537500000001</v>
      </c>
    </row>
    <row r="31" spans="1:17">
      <c r="A31" s="33" t="s">
        <v>5</v>
      </c>
      <c r="B31" s="42">
        <v>0.59</v>
      </c>
      <c r="C31" s="44">
        <v>3.2</v>
      </c>
      <c r="D31" s="25">
        <f t="shared" si="9"/>
        <v>0.12598400000000001</v>
      </c>
      <c r="E31" s="24">
        <v>3.11</v>
      </c>
      <c r="F31" s="23">
        <f t="shared" si="10"/>
        <v>0.1224407</v>
      </c>
      <c r="G31" s="34">
        <f t="shared" si="11"/>
        <v>0.12421235</v>
      </c>
      <c r="H31" s="70">
        <v>2.8450000000000002</v>
      </c>
      <c r="I31" s="23">
        <f t="shared" si="12"/>
        <v>0.11200765000000001</v>
      </c>
      <c r="J31" s="24">
        <v>2.7749999999999999</v>
      </c>
      <c r="K31" s="23">
        <f t="shared" si="13"/>
        <v>0.10925175000000001</v>
      </c>
      <c r="L31" s="34">
        <f t="shared" si="16"/>
        <v>0.11062970000000001</v>
      </c>
      <c r="M31" s="44">
        <v>2.4900000000000002</v>
      </c>
      <c r="N31" s="23">
        <f t="shared" si="14"/>
        <v>9.8031300000000016E-2</v>
      </c>
      <c r="O31" s="24">
        <v>2.355</v>
      </c>
      <c r="P31" s="26">
        <f t="shared" si="15"/>
        <v>9.2716350000000003E-2</v>
      </c>
      <c r="Q31" s="34">
        <f t="shared" si="17"/>
        <v>9.5373825000000009E-2</v>
      </c>
    </row>
    <row r="32" spans="1:17">
      <c r="A32" s="33" t="s">
        <v>6</v>
      </c>
      <c r="B32" s="42">
        <v>0.53</v>
      </c>
      <c r="C32" s="45">
        <v>2.8</v>
      </c>
      <c r="D32" s="25">
        <f t="shared" si="9"/>
        <v>0.110236</v>
      </c>
      <c r="E32" s="24">
        <v>2.72</v>
      </c>
      <c r="F32" s="23">
        <f t="shared" si="10"/>
        <v>0.10708640000000001</v>
      </c>
      <c r="G32" s="34">
        <f t="shared" si="11"/>
        <v>0.10866120000000001</v>
      </c>
      <c r="H32" s="70">
        <v>2.48</v>
      </c>
      <c r="I32" s="23">
        <f t="shared" si="12"/>
        <v>9.7637600000000005E-2</v>
      </c>
      <c r="J32" s="24">
        <v>2.42</v>
      </c>
      <c r="K32" s="23">
        <f t="shared" si="13"/>
        <v>9.5275399999999996E-2</v>
      </c>
      <c r="L32" s="34">
        <f t="shared" si="16"/>
        <v>9.6456500000000001E-2</v>
      </c>
      <c r="M32" s="44">
        <v>2.16</v>
      </c>
      <c r="N32" s="23">
        <f t="shared" si="14"/>
        <v>8.5039200000000009E-2</v>
      </c>
      <c r="O32" s="24">
        <v>2.0350000000000001</v>
      </c>
      <c r="P32" s="26">
        <f t="shared" si="15"/>
        <v>8.0117950000000007E-2</v>
      </c>
      <c r="Q32" s="34">
        <f t="shared" si="17"/>
        <v>8.2578575000000015E-2</v>
      </c>
    </row>
    <row r="33" spans="1:17">
      <c r="A33" s="33" t="s">
        <v>7</v>
      </c>
      <c r="B33" s="42">
        <v>0.48</v>
      </c>
      <c r="C33" s="44">
        <v>2.5</v>
      </c>
      <c r="D33" s="25">
        <f t="shared" si="9"/>
        <v>9.8425000000000012E-2</v>
      </c>
      <c r="E33" s="24">
        <v>2.4300000000000002</v>
      </c>
      <c r="F33" s="23">
        <f t="shared" si="10"/>
        <v>9.5669100000000007E-2</v>
      </c>
      <c r="G33" s="34">
        <f t="shared" si="11"/>
        <v>9.704705000000001E-2</v>
      </c>
      <c r="H33" s="70">
        <v>2.21</v>
      </c>
      <c r="I33" s="23">
        <f t="shared" si="12"/>
        <v>8.7007700000000007E-2</v>
      </c>
      <c r="J33" s="24">
        <v>2.15</v>
      </c>
      <c r="K33" s="23">
        <f t="shared" si="13"/>
        <v>8.4645499999999999E-2</v>
      </c>
      <c r="L33" s="34">
        <f t="shared" si="16"/>
        <v>8.5826600000000003E-2</v>
      </c>
      <c r="M33" s="44">
        <v>1.92</v>
      </c>
      <c r="N33" s="23">
        <f t="shared" si="14"/>
        <v>7.5590400000000002E-2</v>
      </c>
      <c r="O33" s="24">
        <v>1.8049999999999999</v>
      </c>
      <c r="P33" s="26">
        <f t="shared" si="15"/>
        <v>7.1062849999999997E-2</v>
      </c>
      <c r="Q33" s="34">
        <f t="shared" si="17"/>
        <v>7.3326625000000006E-2</v>
      </c>
    </row>
    <row r="34" spans="1:17">
      <c r="A34" s="33" t="s">
        <v>8</v>
      </c>
      <c r="B34" s="42">
        <v>0.43</v>
      </c>
      <c r="C34" s="44">
        <v>2.2000000000000002</v>
      </c>
      <c r="D34" s="25">
        <f t="shared" si="9"/>
        <v>8.661400000000001E-2</v>
      </c>
      <c r="E34" s="24">
        <v>2.1349999999999998</v>
      </c>
      <c r="F34" s="23">
        <f t="shared" si="10"/>
        <v>8.4054950000000003E-2</v>
      </c>
      <c r="G34" s="34">
        <f t="shared" si="11"/>
        <v>8.5334475000000007E-2</v>
      </c>
      <c r="H34" s="70">
        <v>1.94</v>
      </c>
      <c r="I34" s="23">
        <f t="shared" si="12"/>
        <v>7.6377799999999996E-2</v>
      </c>
      <c r="J34" s="24">
        <v>1.885</v>
      </c>
      <c r="K34" s="23">
        <f t="shared" si="13"/>
        <v>7.4212449999999999E-2</v>
      </c>
      <c r="L34" s="34">
        <f t="shared" si="16"/>
        <v>7.5295124999999991E-2</v>
      </c>
      <c r="M34" s="44">
        <v>1.68</v>
      </c>
      <c r="N34" s="23">
        <f t="shared" si="14"/>
        <v>6.6141599999999995E-2</v>
      </c>
      <c r="O34" s="24">
        <v>1.57</v>
      </c>
      <c r="P34" s="26">
        <f t="shared" si="15"/>
        <v>6.1810900000000009E-2</v>
      </c>
      <c r="Q34" s="34">
        <f t="shared" si="17"/>
        <v>6.3976249999999998E-2</v>
      </c>
    </row>
    <row r="35" spans="1:17">
      <c r="A35" s="33" t="s">
        <v>9</v>
      </c>
      <c r="B35" s="42">
        <v>0.39</v>
      </c>
      <c r="C35" s="44">
        <v>1.9</v>
      </c>
      <c r="D35" s="25">
        <f t="shared" si="9"/>
        <v>7.4802999999999994E-2</v>
      </c>
      <c r="E35" s="24">
        <v>1.84</v>
      </c>
      <c r="F35" s="23">
        <f t="shared" si="10"/>
        <v>7.2440800000000014E-2</v>
      </c>
      <c r="G35" s="34">
        <f t="shared" si="11"/>
        <v>7.3621900000000004E-2</v>
      </c>
      <c r="H35" s="70">
        <v>1.665</v>
      </c>
      <c r="I35" s="23">
        <f t="shared" si="12"/>
        <v>6.555105E-2</v>
      </c>
      <c r="J35" s="24">
        <v>1.615</v>
      </c>
      <c r="K35" s="23">
        <f t="shared" si="13"/>
        <v>6.3582550000000002E-2</v>
      </c>
      <c r="L35" s="34">
        <f t="shared" si="16"/>
        <v>6.4566800000000008E-2</v>
      </c>
      <c r="M35" s="44">
        <v>1.43</v>
      </c>
      <c r="N35" s="23">
        <f t="shared" si="14"/>
        <v>5.6299099999999998E-2</v>
      </c>
      <c r="O35" s="24">
        <v>1.33</v>
      </c>
      <c r="P35" s="26">
        <f t="shared" si="15"/>
        <v>5.2362100000000009E-2</v>
      </c>
      <c r="Q35" s="34">
        <f t="shared" si="17"/>
        <v>5.4330600000000007E-2</v>
      </c>
    </row>
    <row r="36" spans="1:17" ht="15.75" thickBot="1">
      <c r="A36" s="35" t="s">
        <v>10</v>
      </c>
      <c r="B36" s="68">
        <v>0.35</v>
      </c>
      <c r="C36" s="46">
        <v>1.7</v>
      </c>
      <c r="D36" s="38">
        <f t="shared" si="9"/>
        <v>6.6929000000000002E-2</v>
      </c>
      <c r="E36" s="37">
        <v>1.645</v>
      </c>
      <c r="F36" s="36">
        <f t="shared" si="10"/>
        <v>6.4763650000000006E-2</v>
      </c>
      <c r="G36" s="40">
        <f t="shared" si="11"/>
        <v>6.5846325000000011E-2</v>
      </c>
      <c r="H36" s="71">
        <v>1.49</v>
      </c>
      <c r="I36" s="36">
        <f t="shared" si="12"/>
        <v>5.86613E-2</v>
      </c>
      <c r="J36" s="37">
        <v>1.44</v>
      </c>
      <c r="K36" s="36">
        <f t="shared" si="13"/>
        <v>5.6692800000000002E-2</v>
      </c>
      <c r="L36" s="40">
        <f t="shared" si="16"/>
        <v>5.7677050000000001E-2</v>
      </c>
      <c r="M36" s="46">
        <v>1.28</v>
      </c>
      <c r="N36" s="36">
        <f t="shared" si="14"/>
        <v>5.0393600000000004E-2</v>
      </c>
      <c r="O36" s="37">
        <v>1.1850000000000001</v>
      </c>
      <c r="P36" s="39">
        <f t="shared" si="15"/>
        <v>4.6653450000000006E-2</v>
      </c>
      <c r="Q36" s="40">
        <f t="shared" si="17"/>
        <v>4.8523525000000005E-2</v>
      </c>
    </row>
    <row r="37" spans="1:17">
      <c r="D37"/>
      <c r="G37"/>
      <c r="H37"/>
    </row>
    <row r="38" spans="1:17">
      <c r="A38" s="6"/>
      <c r="D38"/>
      <c r="F38"/>
      <c r="G38"/>
      <c r="H38"/>
    </row>
  </sheetData>
  <sortState ref="A26:H36">
    <sortCondition descending="1" ref="C26:C36"/>
  </sortState>
  <hyperlinks>
    <hyperlink ref="C32" r:id="rId1" display="http://www.ring-plug-thread-gages.com/"/>
    <hyperlink ref="H1" r:id="rId2"/>
  </hyperlinks>
  <pageMargins left="0.7" right="0.7" top="0.75" bottom="0.75" header="0.3" footer="0.3"/>
  <pageSetup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2016-11-30T18:06:26Z</dcterms:created>
  <dcterms:modified xsi:type="dcterms:W3CDTF">2016-12-02T02:17:54Z</dcterms:modified>
</cp:coreProperties>
</file>